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6c570de19f61edd/Plocha/Složky/rozpočet/2026/"/>
    </mc:Choice>
  </mc:AlternateContent>
  <xr:revisionPtr revIDLastSave="7" documentId="13_ncr:1_{67A17B1A-82BB-4EAC-BD8E-CBCB349DF7C4}" xr6:coauthVersionLast="47" xr6:coauthVersionMax="47" xr10:uidLastSave="{3F8FEA81-6D93-4E20-BD9C-32E5B26C6744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G9" i="1" l="1"/>
  <c r="D13" i="1"/>
  <c r="G24" i="1"/>
  <c r="G23" i="1"/>
  <c r="E32" i="1"/>
  <c r="D32" i="1"/>
  <c r="G31" i="1"/>
  <c r="D21" i="1"/>
  <c r="E21" i="1"/>
  <c r="F21" i="1"/>
  <c r="G20" i="1"/>
  <c r="F32" i="1"/>
  <c r="D33" i="1" l="1"/>
  <c r="E35" i="1" s="1"/>
  <c r="G6" i="1"/>
  <c r="G19" i="1"/>
  <c r="G27" i="1"/>
  <c r="G29" i="1"/>
  <c r="G30" i="1"/>
  <c r="G28" i="1"/>
  <c r="G17" i="1" l="1"/>
  <c r="F33" i="1" l="1"/>
  <c r="E33" i="1"/>
  <c r="E13" i="1" s="1"/>
  <c r="G16" i="1"/>
  <c r="F35" i="1" l="1"/>
  <c r="F13" i="1"/>
  <c r="G8" i="1"/>
  <c r="G7" i="1"/>
  <c r="G25" i="1" l="1"/>
  <c r="G26" i="1"/>
  <c r="G10" i="1"/>
  <c r="G11" i="1"/>
  <c r="G12" i="1"/>
  <c r="G18" i="1"/>
  <c r="G21" i="1" s="1"/>
  <c r="G32" i="1" l="1"/>
  <c r="G13" i="1"/>
  <c r="G33" i="1" l="1"/>
</calcChain>
</file>

<file path=xl/sharedStrings.xml><?xml version="1.0" encoding="utf-8"?>
<sst xmlns="http://schemas.openxmlformats.org/spreadsheetml/2006/main" count="38" uniqueCount="36">
  <si>
    <t>CELKEM</t>
  </si>
  <si>
    <t xml:space="preserve">CELKEM </t>
  </si>
  <si>
    <t>VÝDAJE CELKEM</t>
  </si>
  <si>
    <t xml:space="preserve">PŘÍJMY </t>
  </si>
  <si>
    <t xml:space="preserve">VÝDAJE       </t>
  </si>
  <si>
    <t>Dotace od ZK</t>
  </si>
  <si>
    <t>NINV</t>
  </si>
  <si>
    <t>Nákup služeb</t>
  </si>
  <si>
    <t>INV</t>
  </si>
  <si>
    <t>STŘEDNĚDOBÝ ROZPOČTOVÝ VÝHLED SOH NA OBDOBÍ : 2027 - 2028</t>
  </si>
  <si>
    <t xml:space="preserve">zůstatky na účtu SOH </t>
  </si>
  <si>
    <t>k 31.12.2025</t>
  </si>
  <si>
    <t>k 31.12.2027</t>
  </si>
  <si>
    <t>k 31.12.2026</t>
  </si>
  <si>
    <t>Dotace RBK - za Krásami hornolidečska</t>
  </si>
  <si>
    <t>Dotace od MAS Hornolidečska na kulturu</t>
  </si>
  <si>
    <t>Financování</t>
  </si>
  <si>
    <t xml:space="preserve">INV příspěvky obcí </t>
  </si>
  <si>
    <t>NINV příspěvky obcí</t>
  </si>
  <si>
    <t>NINV příspěvek SOH na DS Senica</t>
  </si>
  <si>
    <t>Splátky úvěrů</t>
  </si>
  <si>
    <t>VŘ na III. etapu CBVV</t>
  </si>
  <si>
    <t>Realizace projektů - kultura</t>
  </si>
  <si>
    <t>Realizace projektu - kultura</t>
  </si>
  <si>
    <t>NÁVRH</t>
  </si>
  <si>
    <t>Nákup nafukovacích skákadel</t>
  </si>
  <si>
    <t>Realizace projektu - Za krásami….</t>
  </si>
  <si>
    <t>Příspěvek na DS Senica</t>
  </si>
  <si>
    <t>Příspěvek Fondu ORP Vsetín</t>
  </si>
  <si>
    <t>MASH finanční příspěvky</t>
  </si>
  <si>
    <t>Pojištění zákonné,  na příslušenství CBVV</t>
  </si>
  <si>
    <t>Provoz SOH vč. mezd</t>
  </si>
  <si>
    <t>Vratka záloh obcím na realizace projektů</t>
  </si>
  <si>
    <t>Vyvěšeno dne:</t>
  </si>
  <si>
    <t>Sejmuto dne:</t>
  </si>
  <si>
    <t>Provedl: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</si>
</sst>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_-* #,##0\ [$Kč-405]_-;\-* #,##0\ [$Kč-405]_-;_-* &quot;-&quot;??\ [$Kč-405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6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0" fillId="0" borderId="0" xfId="0" applyNumberFormat="1"/>
    <xf numFmtId="0" fontId="2" fillId="0" borderId="0" xfId="0" applyFont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164" fontId="0" fillId="0" borderId="3" xfId="0" applyNumberFormat="1" applyBorder="1"/>
    <xf numFmtId="0" fontId="4" fillId="0" borderId="0" xfId="0" applyFont="1"/>
    <xf numFmtId="164" fontId="3" fillId="0" borderId="1" xfId="0" applyNumberFormat="1" applyFont="1" applyBorder="1"/>
    <xf numFmtId="164" fontId="2" fillId="0" borderId="0" xfId="0" applyNumberFormat="1" applyFont="1"/>
    <xf numFmtId="0" fontId="0" fillId="0" borderId="3" xfId="0" applyBorder="1" applyAlignment="1">
      <alignment wrapText="1"/>
    </xf>
    <xf numFmtId="0" fontId="0" fillId="2" borderId="1" xfId="0" applyFill="1" applyBorder="1"/>
    <xf numFmtId="164" fontId="1" fillId="2" borderId="1" xfId="0" applyNumberFormat="1" applyFont="1" applyFill="1" applyBorder="1"/>
    <xf numFmtId="0" fontId="0" fillId="2" borderId="1" xfId="0" applyFill="1" applyBorder="1" applyAlignment="1">
      <alignment wrapText="1"/>
    </xf>
    <xf numFmtId="0" fontId="6" fillId="0" borderId="0" xfId="0" applyFont="1"/>
    <xf numFmtId="164" fontId="6" fillId="0" borderId="0" xfId="0" applyNumberFormat="1" applyFont="1"/>
    <xf numFmtId="0" fontId="2" fillId="0" borderId="3" xfId="0" applyFont="1" applyBorder="1" applyAlignment="1">
      <alignment wrapText="1"/>
    </xf>
    <xf numFmtId="164" fontId="2" fillId="0" borderId="3" xfId="0" applyNumberFormat="1" applyFont="1" applyBorder="1"/>
    <xf numFmtId="0" fontId="0" fillId="0" borderId="3" xfId="0" applyBorder="1"/>
    <xf numFmtId="164" fontId="3" fillId="2" borderId="1" xfId="0" applyNumberFormat="1" applyFont="1" applyFill="1" applyBorder="1"/>
    <xf numFmtId="0" fontId="3" fillId="0" borderId="2" xfId="0" applyFont="1" applyBorder="1"/>
    <xf numFmtId="164" fontId="2" fillId="0" borderId="2" xfId="0" applyNumberFormat="1" applyFont="1" applyBorder="1"/>
    <xf numFmtId="0" fontId="5" fillId="0" borderId="3" xfId="0" applyFont="1" applyBorder="1"/>
    <xf numFmtId="164" fontId="5" fillId="0" borderId="3" xfId="0" applyNumberFormat="1" applyFont="1" applyBorder="1"/>
    <xf numFmtId="0" fontId="7" fillId="0" borderId="0" xfId="0" applyFont="1"/>
    <xf numFmtId="0" fontId="2" fillId="0" borderId="1" xfId="0" applyFont="1" applyBorder="1"/>
    <xf numFmtId="0" fontId="1" fillId="0" borderId="0" xfId="0" applyFont="1"/>
    <xf numFmtId="44" fontId="0" fillId="0" borderId="0" xfId="0" applyNumberFormat="1"/>
    <xf numFmtId="44" fontId="1" fillId="0" borderId="0" xfId="0" applyNumberFormat="1" applyFont="1"/>
    <xf numFmtId="164" fontId="3" fillId="0" borderId="3" xfId="0" applyNumberFormat="1" applyFont="1" applyBorder="1"/>
    <xf numFmtId="0" fontId="0" fillId="0" borderId="0" xfId="0" applyAlignment="1">
      <alignment horizontal="center"/>
    </xf>
    <xf numFmtId="44" fontId="0" fillId="0" borderId="1" xfId="0" applyNumberFormat="1" applyBorder="1"/>
    <xf numFmtId="8" fontId="8" fillId="0" borderId="0" xfId="0" applyNumberFormat="1" applyFont="1"/>
    <xf numFmtId="0" fontId="0" fillId="3" borderId="1" xfId="0" applyFill="1" applyBorder="1" applyAlignment="1">
      <alignment wrapText="1"/>
    </xf>
    <xf numFmtId="164" fontId="3" fillId="3" borderId="1" xfId="0" applyNumberFormat="1" applyFont="1" applyFill="1" applyBorder="1"/>
    <xf numFmtId="0" fontId="3" fillId="0" borderId="1" xfId="0" applyFont="1" applyBorder="1" applyAlignment="1">
      <alignment wrapText="1"/>
    </xf>
    <xf numFmtId="8" fontId="9" fillId="0" borderId="0" xfId="0" applyNumberFormat="1" applyFont="1"/>
    <xf numFmtId="0" fontId="0" fillId="0" borderId="4" xfId="0" applyBorder="1"/>
    <xf numFmtId="164" fontId="0" fillId="0" borderId="4" xfId="0" applyNumberFormat="1" applyBorder="1"/>
    <xf numFmtId="164" fontId="1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L41"/>
  <sheetViews>
    <sheetView tabSelected="1" topLeftCell="B22" workbookViewId="0">
      <selection activeCell="C46" sqref="C46"/>
    </sheetView>
  </sheetViews>
  <sheetFormatPr defaultRowHeight="15" x14ac:dyDescent="0.25"/>
  <cols>
    <col min="1" max="2" width="6.7109375" customWidth="1"/>
    <col min="3" max="3" width="40" customWidth="1"/>
    <col min="4" max="4" width="17.5703125" bestFit="1" customWidth="1"/>
    <col min="5" max="5" width="16.5703125" bestFit="1" customWidth="1"/>
    <col min="6" max="6" width="16.42578125" bestFit="1" customWidth="1"/>
    <col min="7" max="7" width="17.5703125" bestFit="1" customWidth="1"/>
    <col min="9" max="9" width="24.7109375" customWidth="1"/>
  </cols>
  <sheetData>
    <row r="1" spans="3:12" ht="18.75" x14ac:dyDescent="0.3">
      <c r="C1" s="7" t="s">
        <v>9</v>
      </c>
    </row>
    <row r="2" spans="3:12" ht="18.75" x14ac:dyDescent="0.3">
      <c r="C2" s="24" t="s">
        <v>24</v>
      </c>
    </row>
    <row r="3" spans="3:12" ht="18.75" x14ac:dyDescent="0.3">
      <c r="C3" s="24"/>
    </row>
    <row r="4" spans="3:12" x14ac:dyDescent="0.25">
      <c r="C4" s="2" t="s">
        <v>3</v>
      </c>
    </row>
    <row r="5" spans="3:12" x14ac:dyDescent="0.25">
      <c r="C5" s="3"/>
      <c r="D5" s="25">
        <v>2026</v>
      </c>
      <c r="E5" s="25">
        <v>2027</v>
      </c>
      <c r="F5" s="25">
        <v>2028</v>
      </c>
      <c r="G5" s="3" t="s">
        <v>0</v>
      </c>
    </row>
    <row r="6" spans="3:12" ht="19.899999999999999" customHeight="1" x14ac:dyDescent="0.25">
      <c r="C6" s="11" t="s">
        <v>14</v>
      </c>
      <c r="D6" s="12">
        <v>1245000</v>
      </c>
      <c r="E6" s="12">
        <v>0</v>
      </c>
      <c r="F6" s="12">
        <v>0</v>
      </c>
      <c r="G6" s="12">
        <f>F6+E6+D6</f>
        <v>1245000</v>
      </c>
    </row>
    <row r="7" spans="3:12" ht="18" customHeight="1" x14ac:dyDescent="0.25">
      <c r="C7" s="13" t="s">
        <v>15</v>
      </c>
      <c r="D7" s="12">
        <v>0</v>
      </c>
      <c r="E7" s="12">
        <v>954000</v>
      </c>
      <c r="F7" s="12">
        <v>0</v>
      </c>
      <c r="G7" s="12">
        <f t="shared" ref="G7:G13" si="0">F7+E7+D7</f>
        <v>954000</v>
      </c>
      <c r="H7" s="26"/>
      <c r="I7" s="26"/>
      <c r="J7" s="26"/>
      <c r="K7" s="26"/>
      <c r="L7" s="26"/>
    </row>
    <row r="8" spans="3:12" ht="18" customHeight="1" x14ac:dyDescent="0.25">
      <c r="C8" s="13" t="s">
        <v>5</v>
      </c>
      <c r="D8" s="12">
        <v>0</v>
      </c>
      <c r="E8" s="12">
        <v>0</v>
      </c>
      <c r="F8" s="12">
        <v>0</v>
      </c>
      <c r="G8" s="12">
        <f t="shared" si="0"/>
        <v>0</v>
      </c>
      <c r="H8" s="26"/>
      <c r="I8" s="26"/>
      <c r="J8" s="26"/>
      <c r="K8" s="26"/>
      <c r="L8" s="26"/>
    </row>
    <row r="9" spans="3:12" ht="18" customHeight="1" x14ac:dyDescent="0.25">
      <c r="C9" s="33" t="s">
        <v>16</v>
      </c>
      <c r="D9" s="34">
        <v>-78000</v>
      </c>
      <c r="E9" s="34">
        <v>0</v>
      </c>
      <c r="F9" s="34">
        <v>0</v>
      </c>
      <c r="G9" s="12">
        <f>SUM(D9:F9)</f>
        <v>-78000</v>
      </c>
      <c r="H9" s="26"/>
      <c r="I9" s="26"/>
      <c r="J9" s="26"/>
      <c r="K9" s="26"/>
      <c r="L9" s="26"/>
    </row>
    <row r="10" spans="3:12" ht="21.6" customHeight="1" x14ac:dyDescent="0.25">
      <c r="C10" s="5" t="s">
        <v>18</v>
      </c>
      <c r="D10" s="4">
        <v>3371000</v>
      </c>
      <c r="E10" s="4">
        <v>2740000</v>
      </c>
      <c r="F10" s="4">
        <v>2740000</v>
      </c>
      <c r="G10" s="19">
        <f t="shared" si="0"/>
        <v>8851000</v>
      </c>
      <c r="H10" s="26"/>
      <c r="I10" s="26"/>
      <c r="J10" s="26"/>
      <c r="K10" s="26"/>
      <c r="L10" s="26"/>
    </row>
    <row r="11" spans="3:12" ht="20.45" customHeight="1" x14ac:dyDescent="0.25">
      <c r="C11" s="5" t="s">
        <v>17</v>
      </c>
      <c r="D11" s="4">
        <v>665000</v>
      </c>
      <c r="E11" s="4">
        <v>0</v>
      </c>
      <c r="F11" s="4">
        <v>0</v>
      </c>
      <c r="G11" s="19">
        <f t="shared" si="0"/>
        <v>665000</v>
      </c>
      <c r="H11" s="26"/>
      <c r="I11" s="26"/>
      <c r="J11" s="26"/>
      <c r="K11" s="26"/>
      <c r="L11" s="26"/>
    </row>
    <row r="12" spans="3:12" ht="20.45" customHeight="1" x14ac:dyDescent="0.25">
      <c r="C12" s="5"/>
      <c r="D12" s="8">
        <v>0</v>
      </c>
      <c r="E12" s="8">
        <v>0</v>
      </c>
      <c r="F12" s="8">
        <v>0</v>
      </c>
      <c r="G12" s="19">
        <f t="shared" si="0"/>
        <v>0</v>
      </c>
      <c r="H12" s="28"/>
      <c r="I12" s="28"/>
      <c r="J12" s="26"/>
      <c r="K12" s="26"/>
      <c r="L12" s="26"/>
    </row>
    <row r="13" spans="3:12" x14ac:dyDescent="0.25">
      <c r="C13" s="2" t="s">
        <v>0</v>
      </c>
      <c r="D13" s="9">
        <f>D12+D11+D10+D9+D8+D7+D6</f>
        <v>5203000</v>
      </c>
      <c r="E13" s="9">
        <f>E12+E11+E10+E9+E8+E7+E6</f>
        <v>3694000</v>
      </c>
      <c r="F13" s="9">
        <f>F6+F7+F8+A9+F10+F11+F12</f>
        <v>2740000</v>
      </c>
      <c r="G13" s="19">
        <f t="shared" si="0"/>
        <v>11637000</v>
      </c>
    </row>
    <row r="14" spans="3:12" x14ac:dyDescent="0.25">
      <c r="C14" s="2" t="s">
        <v>4</v>
      </c>
      <c r="D14" s="1"/>
      <c r="E14" s="1"/>
      <c r="F14" s="1"/>
      <c r="G14" s="1"/>
    </row>
    <row r="15" spans="3:12" x14ac:dyDescent="0.25">
      <c r="C15" s="25" t="s">
        <v>8</v>
      </c>
      <c r="D15" s="25">
        <v>2026</v>
      </c>
      <c r="E15" s="25">
        <v>2027</v>
      </c>
      <c r="F15" s="25">
        <v>2028</v>
      </c>
      <c r="G15" s="4"/>
    </row>
    <row r="16" spans="3:12" x14ac:dyDescent="0.25">
      <c r="C16" s="18" t="s">
        <v>25</v>
      </c>
      <c r="D16" s="6">
        <v>300000</v>
      </c>
      <c r="E16" s="6">
        <v>0</v>
      </c>
      <c r="F16" s="6">
        <v>0</v>
      </c>
      <c r="G16" s="6">
        <f t="shared" ref="G16:G19" si="1">F16+E16+D16</f>
        <v>300000</v>
      </c>
    </row>
    <row r="17" spans="3:10" x14ac:dyDescent="0.25">
      <c r="C17" s="3" t="s">
        <v>21</v>
      </c>
      <c r="D17" s="4">
        <v>200000</v>
      </c>
      <c r="E17" s="6">
        <v>0</v>
      </c>
      <c r="F17" s="6">
        <v>0</v>
      </c>
      <c r="G17" s="4">
        <f t="shared" si="1"/>
        <v>200000</v>
      </c>
      <c r="H17" s="26"/>
      <c r="I17" s="26"/>
      <c r="J17" s="26"/>
    </row>
    <row r="18" spans="3:10" x14ac:dyDescent="0.25">
      <c r="C18" s="3" t="s">
        <v>22</v>
      </c>
      <c r="D18" s="4">
        <v>615000</v>
      </c>
      <c r="E18" s="4">
        <v>0</v>
      </c>
      <c r="F18" s="4">
        <v>0</v>
      </c>
      <c r="G18" s="4">
        <f t="shared" si="1"/>
        <v>615000</v>
      </c>
      <c r="H18" s="26"/>
      <c r="I18" s="26"/>
      <c r="J18" s="26"/>
    </row>
    <row r="19" spans="3:10" x14ac:dyDescent="0.25">
      <c r="C19" s="35" t="s">
        <v>19</v>
      </c>
      <c r="D19" s="4">
        <v>0</v>
      </c>
      <c r="E19" s="4">
        <v>0</v>
      </c>
      <c r="F19" s="8">
        <v>0</v>
      </c>
      <c r="G19" s="4">
        <f t="shared" si="1"/>
        <v>0</v>
      </c>
      <c r="H19" s="26"/>
      <c r="I19" s="26"/>
      <c r="J19" s="26"/>
    </row>
    <row r="20" spans="3:10" x14ac:dyDescent="0.25">
      <c r="C20" s="10" t="s">
        <v>20</v>
      </c>
      <c r="D20" s="6">
        <v>117000</v>
      </c>
      <c r="E20" s="29">
        <v>0</v>
      </c>
      <c r="F20" s="29">
        <v>0</v>
      </c>
      <c r="G20" s="6">
        <f t="shared" ref="G20" si="2">F20+E20+D20</f>
        <v>117000</v>
      </c>
      <c r="H20" s="26"/>
      <c r="I20" s="26"/>
      <c r="J20" s="26"/>
    </row>
    <row r="21" spans="3:10" x14ac:dyDescent="0.25">
      <c r="C21" s="16" t="s">
        <v>1</v>
      </c>
      <c r="D21" s="17">
        <f>D19+D18+D17+D16+D20</f>
        <v>1232000</v>
      </c>
      <c r="E21" s="17">
        <f>E20+E19+E18+E17+E16</f>
        <v>0</v>
      </c>
      <c r="F21" s="17">
        <f>F20+F19+F18+F17+F16</f>
        <v>0</v>
      </c>
      <c r="G21" s="17">
        <f>G20+G19+G18+G17+G16</f>
        <v>1232000</v>
      </c>
    </row>
    <row r="22" spans="3:10" x14ac:dyDescent="0.25">
      <c r="C22" s="25" t="s">
        <v>6</v>
      </c>
      <c r="D22" s="4"/>
      <c r="E22" s="4"/>
      <c r="F22" s="4"/>
      <c r="G22" s="39"/>
    </row>
    <row r="23" spans="3:10" x14ac:dyDescent="0.25">
      <c r="C23" s="3" t="s">
        <v>26</v>
      </c>
      <c r="D23" s="4">
        <v>195000</v>
      </c>
      <c r="E23" s="4">
        <v>0</v>
      </c>
      <c r="F23" s="4">
        <v>0</v>
      </c>
      <c r="G23" s="8">
        <f t="shared" ref="G23:G28" si="3">D23+E23+F23</f>
        <v>195000</v>
      </c>
    </row>
    <row r="24" spans="3:10" x14ac:dyDescent="0.25">
      <c r="C24" s="3" t="s">
        <v>23</v>
      </c>
      <c r="D24" s="4">
        <v>577000</v>
      </c>
      <c r="E24" s="4">
        <v>0</v>
      </c>
      <c r="F24" s="4">
        <v>0</v>
      </c>
      <c r="G24" s="29">
        <f t="shared" si="3"/>
        <v>577000</v>
      </c>
    </row>
    <row r="25" spans="3:10" x14ac:dyDescent="0.25">
      <c r="C25" s="37" t="s">
        <v>27</v>
      </c>
      <c r="D25" s="38">
        <v>168000</v>
      </c>
      <c r="E25" s="38">
        <v>300000</v>
      </c>
      <c r="F25" s="38">
        <v>300000</v>
      </c>
      <c r="G25" s="4">
        <f t="shared" si="3"/>
        <v>768000</v>
      </c>
    </row>
    <row r="26" spans="3:10" ht="15" customHeight="1" x14ac:dyDescent="0.25">
      <c r="C26" s="5" t="s">
        <v>28</v>
      </c>
      <c r="D26" s="4">
        <v>679000</v>
      </c>
      <c r="E26" s="4">
        <v>650000</v>
      </c>
      <c r="F26" s="4">
        <v>700000</v>
      </c>
      <c r="G26" s="4">
        <f t="shared" si="3"/>
        <v>2029000</v>
      </c>
    </row>
    <row r="27" spans="3:10" x14ac:dyDescent="0.25">
      <c r="C27" s="3" t="s">
        <v>29</v>
      </c>
      <c r="D27" s="4">
        <v>580000</v>
      </c>
      <c r="E27" s="4">
        <v>580000</v>
      </c>
      <c r="F27" s="4">
        <v>580000</v>
      </c>
      <c r="G27" s="4">
        <f t="shared" si="3"/>
        <v>1740000</v>
      </c>
    </row>
    <row r="28" spans="3:10" x14ac:dyDescent="0.25">
      <c r="C28" s="3" t="s">
        <v>7</v>
      </c>
      <c r="D28" s="4">
        <v>515000</v>
      </c>
      <c r="E28" s="4">
        <v>300000</v>
      </c>
      <c r="F28" s="4">
        <v>300000</v>
      </c>
      <c r="G28" s="4">
        <f t="shared" si="3"/>
        <v>1115000</v>
      </c>
    </row>
    <row r="29" spans="3:10" x14ac:dyDescent="0.25">
      <c r="C29" s="5" t="s">
        <v>30</v>
      </c>
      <c r="D29" s="4">
        <v>100000</v>
      </c>
      <c r="E29" s="4">
        <v>105000</v>
      </c>
      <c r="F29" s="4">
        <v>110000</v>
      </c>
      <c r="G29" s="4">
        <f t="shared" ref="G29:G31" si="4">D29+E29+F29</f>
        <v>315000</v>
      </c>
    </row>
    <row r="30" spans="3:10" ht="16.149999999999999" customHeight="1" x14ac:dyDescent="0.25">
      <c r="C30" s="5" t="s">
        <v>31</v>
      </c>
      <c r="D30" s="4">
        <v>844000</v>
      </c>
      <c r="E30" s="4">
        <v>850000</v>
      </c>
      <c r="F30" s="4">
        <v>860000</v>
      </c>
      <c r="G30" s="4">
        <f t="shared" si="4"/>
        <v>2554000</v>
      </c>
    </row>
    <row r="31" spans="3:10" ht="15.75" customHeight="1" x14ac:dyDescent="0.25">
      <c r="C31" s="35" t="s">
        <v>32</v>
      </c>
      <c r="D31" s="4">
        <v>313000</v>
      </c>
      <c r="E31" s="8">
        <v>953600</v>
      </c>
      <c r="F31" s="8">
        <v>0</v>
      </c>
      <c r="G31" s="6">
        <f t="shared" si="4"/>
        <v>1266600</v>
      </c>
    </row>
    <row r="32" spans="3:10" x14ac:dyDescent="0.25">
      <c r="C32" s="20" t="s">
        <v>0</v>
      </c>
      <c r="D32" s="21">
        <f>SUM(D23:D31)</f>
        <v>3971000</v>
      </c>
      <c r="E32" s="21">
        <f>SUM(E23:E31)</f>
        <v>3738600</v>
      </c>
      <c r="F32" s="21">
        <f>SUM(F25:F31)</f>
        <v>2850000</v>
      </c>
      <c r="G32" s="21">
        <f>SUM(G25:G31)</f>
        <v>9787600</v>
      </c>
    </row>
    <row r="33" spans="3:11" x14ac:dyDescent="0.25">
      <c r="C33" s="22" t="s">
        <v>2</v>
      </c>
      <c r="D33" s="23">
        <f>D32+D21</f>
        <v>5203000</v>
      </c>
      <c r="E33" s="23">
        <f>E32+E21</f>
        <v>3738600</v>
      </c>
      <c r="F33" s="23">
        <f>F32+F21</f>
        <v>2850000</v>
      </c>
      <c r="G33" s="23">
        <f>G32+G21</f>
        <v>11019600</v>
      </c>
      <c r="I33" s="1"/>
    </row>
    <row r="34" spans="3:11" x14ac:dyDescent="0.25">
      <c r="C34" s="14"/>
      <c r="D34" s="15" t="s">
        <v>11</v>
      </c>
      <c r="E34" s="15" t="s">
        <v>13</v>
      </c>
      <c r="F34" s="15" t="s">
        <v>12</v>
      </c>
      <c r="G34" s="1"/>
    </row>
    <row r="35" spans="3:11" ht="20.25" x14ac:dyDescent="0.3">
      <c r="C35" t="s">
        <v>10</v>
      </c>
      <c r="D35" s="31">
        <v>1311000</v>
      </c>
      <c r="E35" s="31">
        <f>D35+D13-D33</f>
        <v>1311000</v>
      </c>
      <c r="F35" s="31">
        <f>E35+F13-F33</f>
        <v>1201000</v>
      </c>
      <c r="G35" s="30"/>
      <c r="I35" s="36"/>
    </row>
    <row r="36" spans="3:11" x14ac:dyDescent="0.25">
      <c r="C36" s="32"/>
      <c r="G36" s="26"/>
      <c r="H36" s="26"/>
      <c r="I36" s="26"/>
      <c r="J36" s="26"/>
      <c r="K36" s="26"/>
    </row>
    <row r="37" spans="3:11" x14ac:dyDescent="0.25">
      <c r="D37" s="27"/>
      <c r="E37" s="27"/>
      <c r="G37" s="26"/>
      <c r="H37" s="26"/>
      <c r="I37" s="26"/>
      <c r="J37" s="26"/>
      <c r="K37" s="26"/>
    </row>
    <row r="38" spans="3:11" x14ac:dyDescent="0.25">
      <c r="C38" t="s">
        <v>33</v>
      </c>
      <c r="D38" s="27"/>
      <c r="E38" s="27"/>
      <c r="G38" s="26"/>
      <c r="H38" s="26"/>
      <c r="I38" s="26"/>
      <c r="J38" s="26"/>
      <c r="K38" s="26"/>
    </row>
    <row r="39" spans="3:11" x14ac:dyDescent="0.25">
      <c r="C39" t="s">
        <v>34</v>
      </c>
      <c r="D39" s="27"/>
      <c r="E39" s="27"/>
      <c r="G39" s="26"/>
      <c r="H39" s="26"/>
      <c r="I39" s="26"/>
      <c r="J39" s="26"/>
      <c r="K39" s="26"/>
    </row>
    <row r="40" spans="3:11" x14ac:dyDescent="0.25">
      <c r="C40" t="s">
        <v>35</v>
      </c>
      <c r="G40" s="26"/>
      <c r="H40" s="26"/>
      <c r="I40" s="26"/>
      <c r="J40" s="26"/>
      <c r="K40" s="26"/>
    </row>
    <row r="41" spans="3:11" x14ac:dyDescent="0.25">
      <c r="G41" s="26"/>
      <c r="H41" s="26"/>
      <c r="I41" s="26"/>
      <c r="J41" s="26"/>
      <c r="K41" s="26"/>
    </row>
  </sheetData>
  <pageMargins left="0.25" right="0.25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Milena Marečková</cp:lastModifiedBy>
  <cp:lastPrinted>2025-01-17T09:26:59Z</cp:lastPrinted>
  <dcterms:created xsi:type="dcterms:W3CDTF">2013-11-25T16:26:34Z</dcterms:created>
  <dcterms:modified xsi:type="dcterms:W3CDTF">2026-05-28T07:59:52Z</dcterms:modified>
</cp:coreProperties>
</file>